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<sst xmlns="http://schemas.openxmlformats.org/spreadsheetml/2006/main" count="39" uniqueCount="28">
  <si>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平均待ち時間</t>
  </si>
  <si>
    <t>実測値</t>
  </si>
  <si>
    <t>理論値</t>
  </si>
  <si>
    <t>到着率</t>
  </si>
  <si>
    <t>2nd Day</t>
  </si>
  <si>
    <t>１st Day</t>
  </si>
  <si>
    <t>λ</t>
  </si>
  <si>
    <t>解析対象期間</t>
  </si>
  <si>
    <t>サービス率</t>
  </si>
  <si>
    <t>μ</t>
  </si>
  <si>
    <t>稼働率</t>
  </si>
  <si>
    <t>ρ</t>
  </si>
  <si>
    <t>平均滞在時間</t>
  </si>
  <si>
    <t>平均待ち車両数</t>
  </si>
  <si>
    <t>平均滞在車両数</t>
  </si>
  <si>
    <t>Wq [min]</t>
  </si>
  <si>
    <t>W [min]</t>
  </si>
  <si>
    <t>運搬車両の時間研究</t>
  </si>
  <si>
    <t>（学籍番号）　○○○○○　　　　　　　　　　　　　　　</t>
  </si>
  <si>
    <t>差異[%]</t>
  </si>
  <si>
    <t>ただし、差異は（理論値-実測値）/（実測値）で表現する。</t>
  </si>
  <si>
    <t>Lq [台]</t>
  </si>
  <si>
    <t>L [台]</t>
  </si>
  <si>
    <t>全作業時間</t>
  </si>
  <si>
    <t>繁忙時間帯</t>
  </si>
  <si>
    <t>調査対象日：　2007年  6月11, 18日　　　　　　　　　　　　</t>
  </si>
  <si>
    <t>データ整理担当者：D班　　　　　　　　　　</t>
  </si>
  <si>
    <t>ただし、全作業時間は、１２：００から１３：００の昼休みを含まない。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</si>
</sst>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_ "/>
    <numFmt numFmtId="178" formatCode="0.0000000_ "/>
    <numFmt numFmtId="179" formatCode="0.0000_ "/>
    <numFmt numFmtId="180" formatCode="0.000_ "/>
    <numFmt numFmtId="181" formatCode="0.00_ "/>
    <numFmt numFmtId="182" formatCode="0.0_ "/>
    <numFmt numFmtId="183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1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3" fontId="0" fillId="0" borderId="1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20" zoomScaleNormal="120" workbookViewId="0" topLeftCell="A1">
      <selection activeCell="H14" sqref="H14"/>
    </sheetView>
  </sheetViews>
  <sheetFormatPr defaultColWidth="9.00390625" defaultRowHeight="18.75" customHeight="1"/>
  <cols>
    <col min="1" max="1" width="8.00390625" style="0" customWidth="1"/>
    <col min="2" max="2" width="11.25390625" style="0" customWidth="1"/>
    <col min="3" max="5" width="9.625" style="0" customWidth="1"/>
    <col min="6" max="17" width="8.00390625" style="0" customWidth="1"/>
  </cols>
  <sheetData>
    <row r="1" spans="1:8" ht="18.75" customHeight="1">
      <c r="A1" s="4" t="s">
        <v>17</v>
      </c>
      <c r="B1" s="4"/>
      <c r="C1" s="4"/>
      <c r="D1" s="4"/>
      <c r="E1" s="4"/>
      <c r="F1" s="4"/>
      <c r="G1" s="4"/>
      <c r="H1" s="4"/>
    </row>
    <row r="2" spans="1:8" ht="18.75" customHeight="1">
      <c r="A2" s="4"/>
      <c r="B2" s="5" t="s">
        <v>25</v>
      </c>
      <c r="C2" s="4"/>
      <c r="D2" s="4"/>
      <c r="E2" s="4"/>
      <c r="F2" s="5" t="s">
        <v>26</v>
      </c>
      <c r="G2" s="4"/>
      <c r="H2" s="4"/>
    </row>
    <row r="3" spans="1:8" ht="18.75" customHeight="1">
      <c r="A3" s="4"/>
      <c r="C3" s="7"/>
      <c r="D3" s="6"/>
      <c r="E3" s="4"/>
      <c r="F3" s="5" t="s">
        <v>18</v>
      </c>
      <c r="G3" s="4"/>
      <c r="H3" s="4"/>
    </row>
    <row r="4" spans="1:8" ht="18.75" customHeight="1">
      <c r="A4" s="4"/>
      <c r="C4" s="4"/>
      <c r="D4" s="6"/>
      <c r="E4" s="4"/>
      <c r="F4" s="4"/>
      <c r="G4" s="4"/>
      <c r="H4" s="4"/>
    </row>
    <row r="5" spans="1:12" ht="18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7" ht="18.75" customHeight="1">
      <c r="A6" s="29" t="s">
        <v>7</v>
      </c>
      <c r="B6" s="30"/>
      <c r="C6" s="32" t="s">
        <v>3</v>
      </c>
      <c r="D6" s="32" t="s">
        <v>8</v>
      </c>
      <c r="E6" s="32" t="s">
        <v>10</v>
      </c>
      <c r="F6" s="19" t="s">
        <v>0</v>
      </c>
      <c r="G6" s="20"/>
      <c r="H6" s="21"/>
      <c r="I6" s="19" t="s">
        <v>12</v>
      </c>
      <c r="J6" s="20"/>
      <c r="K6" s="21"/>
      <c r="L6" s="19" t="s">
        <v>13</v>
      </c>
      <c r="M6" s="20"/>
      <c r="N6" s="21"/>
      <c r="O6" s="19" t="s">
        <v>14</v>
      </c>
      <c r="P6" s="20"/>
      <c r="Q6" s="22"/>
    </row>
    <row r="7" spans="1:17" ht="18.75" customHeight="1">
      <c r="A7" s="27"/>
      <c r="B7" s="31"/>
      <c r="C7" s="33"/>
      <c r="D7" s="33"/>
      <c r="E7" s="33"/>
      <c r="F7" s="23" t="s">
        <v>15</v>
      </c>
      <c r="G7" s="24"/>
      <c r="H7" s="25"/>
      <c r="I7" s="23" t="s">
        <v>16</v>
      </c>
      <c r="J7" s="24"/>
      <c r="K7" s="25"/>
      <c r="L7" s="23" t="s">
        <v>21</v>
      </c>
      <c r="M7" s="24"/>
      <c r="N7" s="25"/>
      <c r="O7" s="23" t="s">
        <v>22</v>
      </c>
      <c r="P7" s="24"/>
      <c r="Q7" s="26"/>
    </row>
    <row r="8" spans="1:17" ht="18.75" customHeight="1">
      <c r="A8" s="27"/>
      <c r="B8" s="31"/>
      <c r="C8" s="3" t="s">
        <v>6</v>
      </c>
      <c r="D8" s="3" t="s">
        <v>9</v>
      </c>
      <c r="E8" s="3" t="s">
        <v>11</v>
      </c>
      <c r="F8" s="12" t="s">
        <v>1</v>
      </c>
      <c r="G8" s="2" t="s">
        <v>2</v>
      </c>
      <c r="H8" s="2" t="s">
        <v>19</v>
      </c>
      <c r="I8" s="2" t="s">
        <v>1</v>
      </c>
      <c r="J8" s="2" t="s">
        <v>2</v>
      </c>
      <c r="K8" s="2" t="s">
        <v>19</v>
      </c>
      <c r="L8" s="2" t="s">
        <v>1</v>
      </c>
      <c r="M8" s="2" t="s">
        <v>2</v>
      </c>
      <c r="N8" s="2" t="s">
        <v>19</v>
      </c>
      <c r="O8" s="2" t="s">
        <v>1</v>
      </c>
      <c r="P8" s="2" t="s">
        <v>2</v>
      </c>
      <c r="Q8" s="13" t="s">
        <v>19</v>
      </c>
    </row>
    <row r="9" spans="1:17" ht="23.25" customHeight="1">
      <c r="A9" s="27" t="s">
        <v>5</v>
      </c>
      <c r="B9" s="1" t="s">
        <v>23</v>
      </c>
      <c r="C9" s="8">
        <v>0.2199</v>
      </c>
      <c r="D9" s="8">
        <v>0.48</v>
      </c>
      <c r="E9" s="8">
        <f>C9/D9</f>
        <v>0.45812500000000006</v>
      </c>
      <c r="F9" s="9">
        <v>0.2667</v>
      </c>
      <c r="G9" s="8">
        <f>E9/(D9*(1-E9))</f>
        <v>1.761341791618609</v>
      </c>
      <c r="H9" s="14">
        <f>(G9-F9)*100/F9</f>
        <v>560.4206192795684</v>
      </c>
      <c r="I9" s="8">
        <v>2.35</v>
      </c>
      <c r="J9" s="8">
        <f>1/(D9*(1-E9))</f>
        <v>3.844675124951942</v>
      </c>
      <c r="K9" s="14">
        <f>(J9-I9)*100/I9</f>
        <v>63.60319680646561</v>
      </c>
      <c r="L9" s="8">
        <v>0.069</v>
      </c>
      <c r="M9" s="8">
        <f>E9*E9/(1-E9)</f>
        <v>0.38731905997693217</v>
      </c>
      <c r="N9" s="14">
        <f>(M9-L9)*100/L9</f>
        <v>461.3319709810611</v>
      </c>
      <c r="O9" s="8">
        <v>0.5517</v>
      </c>
      <c r="P9" s="8">
        <f>E9/(1-E9)</f>
        <v>0.8454440599769323</v>
      </c>
      <c r="Q9" s="16">
        <f>(P9-O9)*100/O9</f>
        <v>53.243440271330854</v>
      </c>
    </row>
    <row r="10" spans="1:17" ht="23.25" customHeight="1">
      <c r="A10" s="27"/>
      <c r="B10" s="1" t="s">
        <v>24</v>
      </c>
      <c r="C10" s="8">
        <v>0.325</v>
      </c>
      <c r="D10" s="8">
        <v>0.519</v>
      </c>
      <c r="E10" s="8">
        <f>C10/D10</f>
        <v>0.626204238921002</v>
      </c>
      <c r="F10" s="9">
        <v>0.2888</v>
      </c>
      <c r="G10" s="8">
        <f>E10/(D10*(1-E10))</f>
        <v>3.2278569016546497</v>
      </c>
      <c r="H10" s="14">
        <f>(G10-F10)*100/F10</f>
        <v>1017.6789825673993</v>
      </c>
      <c r="I10" s="8">
        <v>2.1777</v>
      </c>
      <c r="J10" s="8">
        <f>1/(D10*(1-E10))</f>
        <v>5.154639175257732</v>
      </c>
      <c r="K10" s="14">
        <f>(J10-I10)*100/I10</f>
        <v>136.70106880000606</v>
      </c>
      <c r="L10" s="8">
        <v>0.575</v>
      </c>
      <c r="M10" s="8">
        <f>E10*E10/(1-E10)</f>
        <v>1.049053493037761</v>
      </c>
      <c r="N10" s="14">
        <f>(M10-L10)*100/L10</f>
        <v>82.44408574569759</v>
      </c>
      <c r="O10" s="8">
        <v>0.6375</v>
      </c>
      <c r="P10" s="8">
        <f>E10/(1-E10)</f>
        <v>1.6752577319587632</v>
      </c>
      <c r="Q10" s="16">
        <f>(P10-O10)*100/O10</f>
        <v>162.7855265817668</v>
      </c>
    </row>
    <row r="11" spans="1:17" ht="23.25" customHeight="1">
      <c r="A11" s="27" t="s">
        <v>4</v>
      </c>
      <c r="B11" s="1" t="s">
        <v>23</v>
      </c>
      <c r="C11" s="8">
        <v>0.1667</v>
      </c>
      <c r="D11" s="8">
        <v>0.4511</v>
      </c>
      <c r="E11" s="8">
        <f>C11/D11</f>
        <v>0.36954112170250497</v>
      </c>
      <c r="F11" s="9">
        <v>0.4667</v>
      </c>
      <c r="G11" s="8">
        <f>E11/(D11*(1-E11))</f>
        <v>1.2993710327092298</v>
      </c>
      <c r="H11" s="14">
        <f>(G11-F11)*100/F11</f>
        <v>178.41676295462392</v>
      </c>
      <c r="I11" s="8">
        <v>2.6833</v>
      </c>
      <c r="J11" s="8">
        <f>1/(D11*(1-E11))</f>
        <v>3.5161744022503516</v>
      </c>
      <c r="K11" s="14">
        <f>(J11-I11)*100/I11</f>
        <v>31.039183179307255</v>
      </c>
      <c r="L11" s="8">
        <v>0.129</v>
      </c>
      <c r="M11" s="8">
        <f>E11*E11/(1-E11)</f>
        <v>0.21660515115262857</v>
      </c>
      <c r="N11" s="14">
        <f>(M11-L11)*100/L11</f>
        <v>67.91096988575858</v>
      </c>
      <c r="O11" s="8">
        <v>0.5161</v>
      </c>
      <c r="P11" s="8">
        <f>E11/(1-E11)</f>
        <v>0.5861462728551335</v>
      </c>
      <c r="Q11" s="16">
        <f>(P11-O11)*100/O11</f>
        <v>13.572228803552324</v>
      </c>
    </row>
    <row r="12" spans="1:17" ht="23.25" customHeight="1" thickBot="1">
      <c r="A12" s="28"/>
      <c r="B12" s="1" t="s">
        <v>24</v>
      </c>
      <c r="C12" s="10">
        <v>0.3167</v>
      </c>
      <c r="D12" s="10">
        <v>0.4262</v>
      </c>
      <c r="E12" s="10">
        <f>C12/D12</f>
        <v>0.7430783669638666</v>
      </c>
      <c r="F12" s="11">
        <v>0.4898</v>
      </c>
      <c r="G12" s="10">
        <f>E12/(D12*(1-E12))</f>
        <v>6.786103807889191</v>
      </c>
      <c r="H12" s="15">
        <f>(G12-F12)*100/F12</f>
        <v>1285.4846484053064</v>
      </c>
      <c r="I12" s="10">
        <v>2.7392</v>
      </c>
      <c r="J12" s="10">
        <f>1/(D12*(1-E12))</f>
        <v>9.132420091324198</v>
      </c>
      <c r="K12" s="15">
        <f>(J12-I12)*100/I12</f>
        <v>233.39734562369298</v>
      </c>
      <c r="L12" s="10">
        <v>0.1765</v>
      </c>
      <c r="M12" s="10">
        <f>E12*E12/(1-E12)</f>
        <v>2.1491590759585066</v>
      </c>
      <c r="N12" s="15">
        <f>(M12-L12)*100/L12</f>
        <v>1117.6538673985874</v>
      </c>
      <c r="O12" s="10">
        <v>0.6471</v>
      </c>
      <c r="P12" s="10">
        <f>E12/(1-E12)</f>
        <v>2.892237442922373</v>
      </c>
      <c r="Q12" s="17">
        <f>(P12-O12)*100/O12</f>
        <v>346.95370776114555</v>
      </c>
    </row>
    <row r="14" ht="18.75" customHeight="1">
      <c r="B14" s="18" t="s">
        <v>20</v>
      </c>
    </row>
    <row r="15" ht="18.75" customHeight="1">
      <c r="B15" s="18" t="s">
        <v>27</v>
      </c>
    </row>
  </sheetData>
  <mergeCells count="14">
    <mergeCell ref="A9:A10"/>
    <mergeCell ref="A11:A12"/>
    <mergeCell ref="A6:B8"/>
    <mergeCell ref="F7:H7"/>
    <mergeCell ref="C6:C7"/>
    <mergeCell ref="D6:D7"/>
    <mergeCell ref="E6:E7"/>
    <mergeCell ref="F6:H6"/>
    <mergeCell ref="I6:K6"/>
    <mergeCell ref="L6:N6"/>
    <mergeCell ref="O6:Q6"/>
    <mergeCell ref="L7:N7"/>
    <mergeCell ref="O7:Q7"/>
    <mergeCell ref="I7:K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福島大学</dc:creator>
  <cp:keywords/>
  <dc:description/>
  <cp:lastModifiedBy> </cp:lastModifiedBy>
  <dcterms:created xsi:type="dcterms:W3CDTF">2008-01-10T04:31:31Z</dcterms:created>
  <dcterms:modified xsi:type="dcterms:W3CDTF">2008-03-16T09:39:08Z</dcterms:modified>
  <cp:category/>
  <cp:version/>
  <cp:contentType/>
  <cp:contentStatus/>
</cp:coreProperties>
</file>